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osti_missione" sheetId="1" r:id="rId1"/>
  </sheets>
  <definedNames>
    <definedName name="_xlnm.Print_Area" localSheetId="0">'Costi_missione'!$A$1:$AD$32</definedName>
    <definedName name="_xlnm.Print_Titles" localSheetId="0">'Costi_missione'!$A:$B,'Costi_missione'!$1:$4</definedName>
  </definedNames>
  <calcPr fullCalcOnLoad="1"/>
</workbook>
</file>

<file path=xl/sharedStrings.xml><?xml version="1.0" encoding="utf-8"?>
<sst xmlns="http://schemas.openxmlformats.org/spreadsheetml/2006/main" count="96" uniqueCount="90">
  <si>
    <t>Allegato h)  al Rendiconto - Costi per missione</t>
  </si>
  <si>
    <t>PROSPETTO DEI COSTI PER MISSIONE</t>
  </si>
  <si>
    <t>Missioni</t>
  </si>
  <si>
    <t>COMPONENTI NEGATIVI DELLA GESTIONE</t>
  </si>
  <si>
    <t>ONERI FINANZIARI</t>
  </si>
  <si>
    <t>RETTIFICHE DI VALORE ATTIVITA' FINANZIARIE</t>
  </si>
  <si>
    <t>COMPONENTI ED ONERI STRAORDINARI</t>
  </si>
  <si>
    <t>IMPOSTE</t>
  </si>
  <si>
    <t>TOTALE COSTI DI PER MISSIONE</t>
  </si>
  <si>
    <t>Consumi materie prime</t>
  </si>
  <si>
    <t>Prestazioni di servizi e Trasferimenti e contributi</t>
  </si>
  <si>
    <t>Utilizzo di beni di terzi</t>
  </si>
  <si>
    <t>Personale</t>
  </si>
  <si>
    <t>Ammortamenti e svalutazioni</t>
  </si>
  <si>
    <t>Accantona-
menti</t>
  </si>
  <si>
    <t>Oneri diversi di gestione</t>
  </si>
  <si>
    <t>Totale componenti negativi della gestione</t>
  </si>
  <si>
    <t>Oneri finanziari</t>
  </si>
  <si>
    <t xml:space="preserve">Totale Oneri finanziari </t>
  </si>
  <si>
    <t>Svalutazioni</t>
  </si>
  <si>
    <t>Totale rettifiche di valore attività finanziarie</t>
  </si>
  <si>
    <t>Oneri straordinari</t>
  </si>
  <si>
    <t>Totale Oneri straordinari</t>
  </si>
  <si>
    <t>Imposte</t>
  </si>
  <si>
    <t>Totale Imposte</t>
  </si>
  <si>
    <t xml:space="preserve"> Acquisto di materie prime e/o beni di consumo</t>
  </si>
  <si>
    <t>Variazioni nelle rimanenze di materie prime e/o beni di consumo (+/-)</t>
  </si>
  <si>
    <t>Prestazioni di servizi</t>
  </si>
  <si>
    <t>Trasferimenti correnti</t>
  </si>
  <si>
    <t>Contributi agli investimenti ad altri soggetti</t>
  </si>
  <si>
    <t>Utilizzo  beni di terzi</t>
  </si>
  <si>
    <t>Ammortamenti immobilizzazioni Immateriali</t>
  </si>
  <si>
    <t>Ammortamenti immobilizzazioni materiali</t>
  </si>
  <si>
    <t>Altre svalutazioni delle immobilizzazioni</t>
  </si>
  <si>
    <t>Svalutazione dei crediti</t>
  </si>
  <si>
    <t>Accantonamento per rischi</t>
  </si>
  <si>
    <t>Altri accantonamenti</t>
  </si>
  <si>
    <t>Interessi ed altri oneri finanziari</t>
  </si>
  <si>
    <t>Sopravvenienze passive e insussistenze dell'attivo</t>
  </si>
  <si>
    <t>Minusvalenze patrimoniali</t>
  </si>
  <si>
    <t>Trasferimenti in conto capitale</t>
  </si>
  <si>
    <t>Altri oneri straordinari</t>
  </si>
  <si>
    <t xml:space="preserve"> MISSIONE 01</t>
  </si>
  <si>
    <t xml:space="preserve">Servizi istituzionali, generali e di gestione </t>
  </si>
  <si>
    <t xml:space="preserve"> MISSIONE 02</t>
  </si>
  <si>
    <t>Giustizia</t>
  </si>
  <si>
    <t xml:space="preserve"> MISSIONE 03</t>
  </si>
  <si>
    <t>Ordine pubblico e sicurezza</t>
  </si>
  <si>
    <t xml:space="preserve"> MISSIONE 04</t>
  </si>
  <si>
    <t>Istruzione e diritto allo studio</t>
  </si>
  <si>
    <t xml:space="preserve"> MISSIONE 05</t>
  </si>
  <si>
    <t>Tutela e valorizzazione dei beni e attività culturali</t>
  </si>
  <si>
    <t xml:space="preserve"> MISSIONE 06</t>
  </si>
  <si>
    <t>Politiche giovanili, sport e tempo libero</t>
  </si>
  <si>
    <t xml:space="preserve"> MISSIONE 07</t>
  </si>
  <si>
    <t>Turismo</t>
  </si>
  <si>
    <t xml:space="preserve"> MISSIONE 08</t>
  </si>
  <si>
    <t>Assetto del territorio ed edilizia abitativa</t>
  </si>
  <si>
    <t xml:space="preserve"> MISSIONE 09</t>
  </si>
  <si>
    <t>Sviluppo sostenibile e tutela del territorio e dell'ambiente</t>
  </si>
  <si>
    <t xml:space="preserve"> MISSIONE 10</t>
  </si>
  <si>
    <t>Trasporti e diritto alla mobilità</t>
  </si>
  <si>
    <t xml:space="preserve"> MISSIONE 11</t>
  </si>
  <si>
    <t>Soccorso Civile</t>
  </si>
  <si>
    <t xml:space="preserve"> MISSIONE 12</t>
  </si>
  <si>
    <t>Diritti sociali, politiche sociali e famiglia</t>
  </si>
  <si>
    <t xml:space="preserve"> MISSIONE 13</t>
  </si>
  <si>
    <t>Tutela della salute</t>
  </si>
  <si>
    <t xml:space="preserve"> MISSIONE 14</t>
  </si>
  <si>
    <t>Sviluppo economico e competitività</t>
  </si>
  <si>
    <t xml:space="preserve"> MISSIONE 15</t>
  </si>
  <si>
    <t>Politiche per il lavoro e la formazione professionale</t>
  </si>
  <si>
    <t xml:space="preserve"> MISSIONE 16</t>
  </si>
  <si>
    <t>Agricoltura, politiche agroalimentari e pesca</t>
  </si>
  <si>
    <t xml:space="preserve"> MISSIONE 17</t>
  </si>
  <si>
    <t>Energia e diversificazione delle fonti energetiche</t>
  </si>
  <si>
    <t xml:space="preserve"> MISSIONE 18</t>
  </si>
  <si>
    <t>Relazioni con le altre autonomie territoriali e locali</t>
  </si>
  <si>
    <t xml:space="preserve"> MISSIONE 19</t>
  </si>
  <si>
    <t>Relazioni internazionali</t>
  </si>
  <si>
    <t xml:space="preserve"> MISSIONE 20</t>
  </si>
  <si>
    <t>Fondi e accantonamenti</t>
  </si>
  <si>
    <t xml:space="preserve"> MISSIONE 50</t>
  </si>
  <si>
    <t>Debito pubblico</t>
  </si>
  <si>
    <t xml:space="preserve"> MISSIONE 60</t>
  </si>
  <si>
    <t>Anticipazioni finanziarie</t>
  </si>
  <si>
    <t xml:space="preserve"> MISSIONE 99</t>
  </si>
  <si>
    <t>Servizi per conto terzi</t>
  </si>
  <si>
    <t>TOTALE COSTI/ONERI</t>
  </si>
  <si>
    <t>Contributi agli investimenti ad Amministrazioni pubbliche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</si>
</sst>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i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0" fontId="19" fillId="0" borderId="0" xfId="46" applyFont="1" applyAlignment="1">
      <alignment horizontal="lef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2" fillId="0" borderId="11" xfId="46" applyFont="1" applyFill="1" applyBorder="1" applyAlignment="1">
      <alignment horizontal="center" wrapText="1"/>
      <protection/>
    </xf>
    <xf numFmtId="0" fontId="22" fillId="0" borderId="10" xfId="46" applyFont="1" applyFill="1" applyBorder="1" applyAlignment="1">
      <alignment horizontal="center" wrapText="1"/>
      <protection/>
    </xf>
    <xf numFmtId="0" fontId="22" fillId="0" borderId="12" xfId="46" applyFont="1" applyFill="1" applyBorder="1" applyAlignment="1">
      <alignment horizontal="center" wrapText="1"/>
      <protection/>
    </xf>
    <xf numFmtId="0" fontId="22" fillId="0" borderId="13" xfId="46" applyFont="1" applyFill="1" applyBorder="1" applyAlignment="1">
      <alignment horizontal="center" wrapText="1"/>
      <protection/>
    </xf>
    <xf numFmtId="0" fontId="23" fillId="0" borderId="14" xfId="46" applyFont="1" applyFill="1" applyBorder="1" applyAlignment="1">
      <alignment horizontal="center" vertical="center" textRotation="180" wrapText="1"/>
      <protection/>
    </xf>
    <xf numFmtId="0" fontId="23" fillId="0" borderId="15" xfId="46" applyFont="1" applyFill="1" applyBorder="1" applyAlignment="1">
      <alignment horizontal="center" vertical="center" textRotation="180" wrapText="1"/>
      <protection/>
    </xf>
    <xf numFmtId="0" fontId="23" fillId="0" borderId="16" xfId="46" applyFont="1" applyFill="1" applyBorder="1" applyAlignment="1">
      <alignment horizontal="center" vertical="center" textRotation="180" wrapText="1"/>
      <protection/>
    </xf>
    <xf numFmtId="0" fontId="23" fillId="0" borderId="17" xfId="46" applyFont="1" applyFill="1" applyBorder="1" applyAlignment="1">
      <alignment horizontal="center" vertical="center" textRotation="180" wrapText="1"/>
      <protection/>
    </xf>
    <xf numFmtId="0" fontId="23" fillId="0" borderId="13" xfId="46" applyFont="1" applyFill="1" applyBorder="1" applyAlignment="1">
      <alignment horizontal="center" vertical="center" textRotation="180" wrapText="1"/>
      <protection/>
    </xf>
    <xf numFmtId="0" fontId="23" fillId="0" borderId="18" xfId="46" applyFont="1" applyFill="1" applyBorder="1" applyAlignment="1">
      <alignment horizontal="center" vertical="center" textRotation="180" wrapText="1"/>
      <protection/>
    </xf>
    <xf numFmtId="0" fontId="23" fillId="0" borderId="19" xfId="46" applyFont="1" applyFill="1" applyBorder="1" applyAlignment="1">
      <alignment horizontal="center" vertical="center" textRotation="180" wrapText="1"/>
      <protection/>
    </xf>
    <xf numFmtId="0" fontId="23" fillId="0" borderId="20" xfId="46" applyFont="1" applyFill="1" applyBorder="1" applyAlignment="1">
      <alignment horizontal="center" vertical="center" textRotation="180" wrapText="1"/>
      <protection/>
    </xf>
    <xf numFmtId="0" fontId="24" fillId="0" borderId="21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44" fillId="0" borderId="24" xfId="0" applyFont="1" applyFill="1" applyBorder="1" applyAlignment="1">
      <alignment horizontal="left"/>
    </xf>
    <xf numFmtId="0" fontId="44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/>
    </xf>
    <xf numFmtId="0" fontId="21" fillId="0" borderId="27" xfId="0" applyFont="1" applyFill="1" applyBorder="1" applyAlignment="1">
      <alignment horizontal="left"/>
    </xf>
    <xf numFmtId="0" fontId="19" fillId="33" borderId="28" xfId="46" applyFont="1" applyFill="1" applyBorder="1">
      <alignment/>
      <protection/>
    </xf>
    <xf numFmtId="0" fontId="24" fillId="33" borderId="29" xfId="0" applyFont="1" applyFill="1" applyBorder="1" applyAlignment="1">
      <alignment/>
    </xf>
    <xf numFmtId="2" fontId="23" fillId="0" borderId="30" xfId="46" applyNumberFormat="1" applyFont="1" applyFill="1" applyBorder="1" applyAlignment="1">
      <alignment vertical="center"/>
      <protection/>
    </xf>
    <xf numFmtId="2" fontId="23" fillId="0" borderId="31" xfId="46" applyNumberFormat="1" applyFont="1" applyFill="1" applyBorder="1" applyAlignment="1">
      <alignment vertical="center" wrapText="1"/>
      <protection/>
    </xf>
    <xf numFmtId="2" fontId="23" fillId="0" borderId="32" xfId="46" applyNumberFormat="1" applyFont="1" applyFill="1" applyBorder="1" applyAlignment="1">
      <alignment vertical="center" wrapText="1"/>
      <protection/>
    </xf>
    <xf numFmtId="2" fontId="23" fillId="0" borderId="33" xfId="46" applyNumberFormat="1" applyFont="1" applyFill="1" applyBorder="1" applyAlignment="1">
      <alignment vertical="center" wrapText="1"/>
      <protection/>
    </xf>
    <xf numFmtId="2" fontId="23" fillId="0" borderId="30" xfId="46" applyNumberFormat="1" applyFont="1" applyFill="1" applyBorder="1" applyAlignment="1">
      <alignment vertical="center" wrapText="1"/>
      <protection/>
    </xf>
    <xf numFmtId="2" fontId="23" fillId="0" borderId="22" xfId="46" applyNumberFormat="1" applyFont="1" applyFill="1" applyBorder="1" applyAlignment="1">
      <alignment vertical="center" wrapText="1"/>
      <protection/>
    </xf>
    <xf numFmtId="2" fontId="23" fillId="0" borderId="34" xfId="46" applyNumberFormat="1" applyFont="1" applyFill="1" applyBorder="1" applyAlignment="1">
      <alignment vertical="center" wrapText="1"/>
      <protection/>
    </xf>
    <xf numFmtId="2" fontId="21" fillId="0" borderId="22" xfId="46" applyNumberFormat="1" applyFont="1" applyFill="1" applyBorder="1" applyAlignment="1">
      <alignment vertical="center" wrapText="1"/>
      <protection/>
    </xf>
    <xf numFmtId="2" fontId="23" fillId="0" borderId="35" xfId="46" applyNumberFormat="1" applyFont="1" applyFill="1" applyBorder="1" applyAlignment="1">
      <alignment vertical="center" wrapText="1"/>
      <protection/>
    </xf>
    <xf numFmtId="2" fontId="23" fillId="0" borderId="36" xfId="46" applyNumberFormat="1" applyFont="1" applyFill="1" applyBorder="1" applyAlignment="1">
      <alignment vertical="center" wrapText="1"/>
      <protection/>
    </xf>
    <xf numFmtId="2" fontId="23" fillId="0" borderId="37" xfId="46" applyNumberFormat="1" applyFont="1" applyFill="1" applyBorder="1" applyAlignment="1">
      <alignment vertical="center" wrapText="1"/>
      <protection/>
    </xf>
    <xf numFmtId="2" fontId="23" fillId="0" borderId="38" xfId="46" applyNumberFormat="1" applyFont="1" applyFill="1" applyBorder="1" applyAlignment="1">
      <alignment vertical="center" wrapText="1"/>
      <protection/>
    </xf>
    <xf numFmtId="2" fontId="23" fillId="0" borderId="25" xfId="46" applyNumberFormat="1" applyFont="1" applyFill="1" applyBorder="1" applyAlignment="1">
      <alignment vertical="center" wrapText="1"/>
      <protection/>
    </xf>
    <xf numFmtId="2" fontId="23" fillId="0" borderId="39" xfId="46" applyNumberFormat="1" applyFont="1" applyFill="1" applyBorder="1" applyAlignment="1">
      <alignment vertical="center" wrapText="1"/>
      <protection/>
    </xf>
    <xf numFmtId="2" fontId="21" fillId="0" borderId="25" xfId="46" applyNumberFormat="1" applyFont="1" applyFill="1" applyBorder="1" applyAlignment="1">
      <alignment vertical="center" wrapText="1"/>
      <protection/>
    </xf>
    <xf numFmtId="2" fontId="21" fillId="0" borderId="39" xfId="46" applyNumberFormat="1" applyFont="1" applyFill="1" applyBorder="1" applyAlignment="1">
      <alignment vertical="center" wrapText="1"/>
      <protection/>
    </xf>
    <xf numFmtId="2" fontId="23" fillId="0" borderId="37" xfId="46" applyNumberFormat="1" applyFont="1" applyBorder="1" applyAlignment="1">
      <alignment vertical="center"/>
      <protection/>
    </xf>
    <xf numFmtId="2" fontId="19" fillId="0" borderId="40" xfId="46" applyNumberFormat="1" applyFont="1" applyBorder="1" applyAlignment="1">
      <alignment vertical="center"/>
      <protection/>
    </xf>
    <xf numFmtId="2" fontId="23" fillId="0" borderId="41" xfId="46" applyNumberFormat="1" applyFont="1" applyFill="1" applyBorder="1" applyAlignment="1">
      <alignment vertical="center" wrapText="1"/>
      <protection/>
    </xf>
    <xf numFmtId="2" fontId="23" fillId="0" borderId="42" xfId="46" applyNumberFormat="1" applyFont="1" applyFill="1" applyBorder="1" applyAlignment="1">
      <alignment vertical="center" wrapText="1"/>
      <protection/>
    </xf>
    <xf numFmtId="2" fontId="23" fillId="0" borderId="43" xfId="46" applyNumberFormat="1" applyFont="1" applyFill="1" applyBorder="1" applyAlignment="1">
      <alignment vertical="center" wrapText="1"/>
      <protection/>
    </xf>
    <xf numFmtId="2" fontId="23" fillId="0" borderId="44" xfId="46" applyNumberFormat="1" applyFont="1" applyFill="1" applyBorder="1" applyAlignment="1">
      <alignment vertical="center" wrapText="1"/>
      <protection/>
    </xf>
    <xf numFmtId="2" fontId="23" fillId="0" borderId="27" xfId="46" applyNumberFormat="1" applyFont="1" applyFill="1" applyBorder="1" applyAlignment="1">
      <alignment vertical="center" wrapText="1"/>
      <protection/>
    </xf>
    <xf numFmtId="2" fontId="23" fillId="0" borderId="45" xfId="46" applyNumberFormat="1" applyFont="1" applyFill="1" applyBorder="1" applyAlignment="1">
      <alignment vertical="center" wrapText="1"/>
      <protection/>
    </xf>
    <xf numFmtId="2" fontId="21" fillId="0" borderId="27" xfId="46" applyNumberFormat="1" applyFont="1" applyFill="1" applyBorder="1" applyAlignment="1">
      <alignment vertical="center" wrapText="1"/>
      <protection/>
    </xf>
    <xf numFmtId="2" fontId="21" fillId="0" borderId="41" xfId="46" applyNumberFormat="1" applyFont="1" applyFill="1" applyBorder="1" applyAlignment="1">
      <alignment vertical="center" wrapText="1"/>
      <protection/>
    </xf>
    <xf numFmtId="2" fontId="21" fillId="33" borderId="27" xfId="46" applyNumberFormat="1" applyFont="1" applyFill="1" applyBorder="1" applyAlignment="1">
      <alignment wrapText="1"/>
      <protection/>
    </xf>
    <xf numFmtId="0" fontId="45" fillId="0" borderId="27" xfId="0" applyFont="1" applyFill="1" applyBorder="1" applyAlignment="1">
      <alignment horizontal="left"/>
    </xf>
    <xf numFmtId="0" fontId="21" fillId="0" borderId="21" xfId="46" applyFont="1" applyFill="1" applyBorder="1" applyAlignment="1">
      <alignment horizontal="center" vertical="center"/>
      <protection/>
    </xf>
    <xf numFmtId="0" fontId="21" fillId="0" borderId="46" xfId="46" applyFont="1" applyFill="1" applyBorder="1" applyAlignment="1">
      <alignment horizontal="center" vertical="center"/>
      <protection/>
    </xf>
    <xf numFmtId="0" fontId="21" fillId="0" borderId="23" xfId="46" applyFont="1" applyFill="1" applyBorder="1" applyAlignment="1">
      <alignment horizontal="center" vertical="center"/>
      <protection/>
    </xf>
    <xf numFmtId="0" fontId="21" fillId="0" borderId="19" xfId="46" applyFont="1" applyFill="1" applyBorder="1" applyAlignment="1">
      <alignment horizontal="center" vertical="center"/>
      <protection/>
    </xf>
    <xf numFmtId="0" fontId="21" fillId="0" borderId="26" xfId="46" applyFont="1" applyFill="1" applyBorder="1" applyAlignment="1">
      <alignment horizontal="center" vertical="center"/>
      <protection/>
    </xf>
    <xf numFmtId="0" fontId="21" fillId="0" borderId="12" xfId="46" applyFont="1" applyFill="1" applyBorder="1" applyAlignment="1">
      <alignment horizontal="center" vertical="center"/>
      <protection/>
    </xf>
    <xf numFmtId="0" fontId="27" fillId="0" borderId="28" xfId="46" applyFont="1" applyFill="1" applyBorder="1" applyAlignment="1">
      <alignment horizontal="center" vertical="center"/>
      <protection/>
    </xf>
    <xf numFmtId="0" fontId="27" fillId="0" borderId="47" xfId="46" applyFont="1" applyFill="1" applyBorder="1" applyAlignment="1">
      <alignment horizontal="center" vertical="center"/>
      <protection/>
    </xf>
    <xf numFmtId="0" fontId="27" fillId="0" borderId="29" xfId="46" applyFont="1" applyFill="1" applyBorder="1" applyAlignment="1">
      <alignment horizontal="center" vertical="center"/>
      <protection/>
    </xf>
    <xf numFmtId="0" fontId="27" fillId="0" borderId="28" xfId="46" applyFont="1" applyFill="1" applyBorder="1" applyAlignment="1">
      <alignment horizontal="center" vertical="center" wrapText="1"/>
      <protection/>
    </xf>
    <xf numFmtId="0" fontId="27" fillId="0" borderId="29" xfId="46" applyFont="1" applyFill="1" applyBorder="1" applyAlignment="1">
      <alignment horizontal="center" vertical="center" wrapText="1"/>
      <protection/>
    </xf>
    <xf numFmtId="0" fontId="21" fillId="0" borderId="13" xfId="46" applyFont="1" applyFill="1" applyBorder="1" applyAlignment="1">
      <alignment horizontal="center" textRotation="180" wrapText="1"/>
      <protection/>
    </xf>
    <xf numFmtId="0" fontId="21" fillId="0" borderId="11" xfId="46" applyFont="1" applyFill="1" applyBorder="1" applyAlignment="1">
      <alignment horizontal="center" textRotation="180" wrapText="1"/>
      <protection/>
    </xf>
    <xf numFmtId="0" fontId="20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13" xfId="46" applyFont="1" applyFill="1" applyBorder="1" applyAlignment="1">
      <alignment horizontal="center" textRotation="180" wrapText="1"/>
      <protection/>
    </xf>
    <xf numFmtId="0" fontId="23" fillId="0" borderId="20" xfId="46" applyFont="1" applyFill="1" applyBorder="1" applyAlignment="1">
      <alignment horizontal="center"/>
      <protection/>
    </xf>
    <xf numFmtId="0" fontId="23" fillId="0" borderId="11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 wrapText="1"/>
      <protection/>
    </xf>
    <xf numFmtId="0" fontId="23" fillId="0" borderId="12" xfId="46" applyFont="1" applyFill="1" applyBorder="1">
      <alignment/>
      <protection/>
    </xf>
    <xf numFmtId="0" fontId="23" fillId="0" borderId="29" xfId="46" applyFont="1" applyFill="1" applyBorder="1" applyAlignment="1">
      <alignment vertical="center"/>
      <protection/>
    </xf>
    <xf numFmtId="0" fontId="22" fillId="0" borderId="28" xfId="46" applyFont="1" applyFill="1" applyBorder="1" applyAlignment="1">
      <alignment horizontal="center" wrapText="1"/>
      <protection/>
    </xf>
    <xf numFmtId="0" fontId="22" fillId="0" borderId="47" xfId="46" applyFont="1" applyFill="1" applyBorder="1" applyAlignment="1">
      <alignment horizontal="center" wrapText="1"/>
      <protection/>
    </xf>
    <xf numFmtId="0" fontId="22" fillId="0" borderId="29" xfId="46" applyFont="1" applyFill="1" applyBorder="1" applyAlignment="1">
      <alignment horizontal="center" wrapText="1"/>
      <protection/>
    </xf>
    <xf numFmtId="0" fontId="27" fillId="0" borderId="47" xfId="46" applyFont="1" applyFill="1" applyBorder="1" applyAlignment="1">
      <alignment horizontal="center" vertical="center" wrapText="1"/>
      <protection/>
    </xf>
    <xf numFmtId="0" fontId="22" fillId="0" borderId="26" xfId="46" applyFont="1" applyFill="1" applyBorder="1" applyAlignment="1">
      <alignment horizontal="center" wrapText="1"/>
      <protection/>
    </xf>
    <xf numFmtId="0" fontId="22" fillId="0" borderId="12" xfId="46" applyFont="1" applyFill="1" applyBorder="1" applyAlignment="1">
      <alignment horizontal="center" wrapText="1"/>
      <protection/>
    </xf>
    <xf numFmtId="0" fontId="23" fillId="0" borderId="47" xfId="46" applyFont="1" applyFill="1" applyBorder="1">
      <alignment/>
      <protection/>
    </xf>
    <xf numFmtId="0" fontId="23" fillId="0" borderId="29" xfId="46" applyFont="1" applyFill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50" zoomScaleNormal="50" zoomScalePageLayoutView="30" workbookViewId="0" topLeftCell="A4">
      <selection activeCell="G7" sqref="G7"/>
    </sheetView>
  </sheetViews>
  <sheetFormatPr defaultColWidth="9.140625" defaultRowHeight="15"/>
  <cols>
    <col min="1" max="1" width="27.421875" style="0" customWidth="1"/>
    <col min="2" max="2" width="83.7109375" style="0" customWidth="1"/>
    <col min="3" max="3" width="18.00390625" style="0" customWidth="1"/>
    <col min="4" max="4" width="10.57421875" style="0" customWidth="1"/>
    <col min="5" max="5" width="21.421875" style="0" customWidth="1"/>
    <col min="6" max="6" width="18.00390625" style="0" customWidth="1"/>
    <col min="9" max="9" width="17.140625" style="0" customWidth="1"/>
    <col min="10" max="10" width="20.8515625" style="0" customWidth="1"/>
    <col min="11" max="11" width="14.57421875" style="0" customWidth="1"/>
    <col min="12" max="12" width="18.28125" style="0" customWidth="1"/>
    <col min="14" max="14" width="19.140625" style="0" customWidth="1"/>
    <col min="15" max="15" width="18.00390625" style="0" customWidth="1"/>
    <col min="16" max="16" width="15.140625" style="0" customWidth="1"/>
    <col min="17" max="17" width="20.57421875" style="0" customWidth="1"/>
    <col min="18" max="18" width="21.421875" style="0" customWidth="1"/>
    <col min="19" max="20" width="17.140625" style="0" customWidth="1"/>
    <col min="21" max="21" width="7.7109375" style="0" customWidth="1"/>
    <col min="23" max="23" width="17.421875" style="0" customWidth="1"/>
    <col min="26" max="26" width="19.421875" style="0" customWidth="1"/>
    <col min="27" max="27" width="18.28125" style="0" customWidth="1"/>
    <col min="28" max="28" width="26.28125" style="0" customWidth="1"/>
    <col min="29" max="29" width="18.28125" style="0" customWidth="1"/>
    <col min="30" max="30" width="24.8515625" style="0" customWidth="1"/>
  </cols>
  <sheetData>
    <row r="1" spans="1:30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1"/>
      <c r="V1" s="3"/>
      <c r="W1" s="1"/>
      <c r="X1" s="1"/>
      <c r="Y1" s="1"/>
      <c r="Z1" s="1"/>
      <c r="AA1" s="3"/>
      <c r="AB1" s="1"/>
      <c r="AC1" s="3"/>
      <c r="AD1" s="4"/>
    </row>
    <row r="2" spans="1:30" ht="21">
      <c r="A2" s="1"/>
      <c r="B2" s="2"/>
      <c r="C2" s="1"/>
      <c r="D2" s="1"/>
      <c r="E2" s="1"/>
      <c r="F2" s="1"/>
      <c r="G2" s="71" t="s">
        <v>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5"/>
      <c r="T2" s="71" t="s">
        <v>0</v>
      </c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21">
      <c r="A3" s="1"/>
      <c r="B3" s="2"/>
      <c r="C3" s="1"/>
      <c r="D3" s="1"/>
      <c r="E3" s="1"/>
      <c r="F3" s="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8" thickBot="1">
      <c r="A4" s="1"/>
      <c r="B4" s="7"/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1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8" thickBot="1">
      <c r="A5" s="58" t="s">
        <v>2</v>
      </c>
      <c r="B5" s="59"/>
      <c r="C5" s="64" t="s">
        <v>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7" t="s">
        <v>4</v>
      </c>
      <c r="T5" s="68"/>
      <c r="U5" s="67" t="s">
        <v>5</v>
      </c>
      <c r="V5" s="68"/>
      <c r="W5" s="67" t="s">
        <v>6</v>
      </c>
      <c r="X5" s="83"/>
      <c r="Y5" s="83"/>
      <c r="Z5" s="83"/>
      <c r="AA5" s="68"/>
      <c r="AB5" s="67" t="s">
        <v>7</v>
      </c>
      <c r="AC5" s="79"/>
      <c r="AD5" s="74" t="s">
        <v>8</v>
      </c>
    </row>
    <row r="6" spans="1:30" ht="52.5" thickBot="1">
      <c r="A6" s="60"/>
      <c r="B6" s="61"/>
      <c r="C6" s="77" t="s">
        <v>9</v>
      </c>
      <c r="D6" s="78"/>
      <c r="E6" s="84" t="s">
        <v>10</v>
      </c>
      <c r="F6" s="77"/>
      <c r="G6" s="77"/>
      <c r="H6" s="85"/>
      <c r="I6" s="8" t="s">
        <v>11</v>
      </c>
      <c r="J6" s="9" t="s">
        <v>12</v>
      </c>
      <c r="K6" s="80" t="s">
        <v>13</v>
      </c>
      <c r="L6" s="86"/>
      <c r="M6" s="86"/>
      <c r="N6" s="87"/>
      <c r="O6" s="80" t="s">
        <v>14</v>
      </c>
      <c r="P6" s="87"/>
      <c r="Q6" s="10" t="s">
        <v>15</v>
      </c>
      <c r="R6" s="69" t="s">
        <v>16</v>
      </c>
      <c r="S6" s="11" t="s">
        <v>17</v>
      </c>
      <c r="T6" s="69" t="s">
        <v>18</v>
      </c>
      <c r="U6" s="8" t="s">
        <v>19</v>
      </c>
      <c r="V6" s="69" t="s">
        <v>20</v>
      </c>
      <c r="W6" s="80" t="s">
        <v>21</v>
      </c>
      <c r="X6" s="81"/>
      <c r="Y6" s="81"/>
      <c r="Z6" s="82"/>
      <c r="AA6" s="69" t="s">
        <v>22</v>
      </c>
      <c r="AB6" s="11" t="s">
        <v>23</v>
      </c>
      <c r="AC6" s="69" t="s">
        <v>24</v>
      </c>
      <c r="AD6" s="75"/>
    </row>
    <row r="7" spans="1:30" ht="240.75" thickBot="1">
      <c r="A7" s="62"/>
      <c r="B7" s="63"/>
      <c r="C7" s="12" t="s">
        <v>25</v>
      </c>
      <c r="D7" s="13" t="s">
        <v>26</v>
      </c>
      <c r="E7" s="14" t="s">
        <v>27</v>
      </c>
      <c r="F7" s="15" t="s">
        <v>28</v>
      </c>
      <c r="G7" s="15" t="s">
        <v>89</v>
      </c>
      <c r="H7" s="15" t="s">
        <v>29</v>
      </c>
      <c r="I7" s="16" t="s">
        <v>30</v>
      </c>
      <c r="J7" s="17" t="s">
        <v>12</v>
      </c>
      <c r="K7" s="14" t="s">
        <v>31</v>
      </c>
      <c r="L7" s="15" t="s">
        <v>32</v>
      </c>
      <c r="M7" s="15" t="s">
        <v>33</v>
      </c>
      <c r="N7" s="13" t="s">
        <v>34</v>
      </c>
      <c r="O7" s="14" t="s">
        <v>35</v>
      </c>
      <c r="P7" s="13" t="s">
        <v>36</v>
      </c>
      <c r="Q7" s="18" t="s">
        <v>15</v>
      </c>
      <c r="R7" s="70"/>
      <c r="S7" s="16" t="s">
        <v>37</v>
      </c>
      <c r="T7" s="70"/>
      <c r="U7" s="19" t="s">
        <v>19</v>
      </c>
      <c r="V7" s="70"/>
      <c r="W7" s="14" t="s">
        <v>38</v>
      </c>
      <c r="X7" s="15" t="s">
        <v>39</v>
      </c>
      <c r="Y7" s="15" t="s">
        <v>40</v>
      </c>
      <c r="Z7" s="13" t="s">
        <v>41</v>
      </c>
      <c r="AA7" s="70"/>
      <c r="AB7" s="16" t="s">
        <v>23</v>
      </c>
      <c r="AC7" s="70"/>
      <c r="AD7" s="76"/>
    </row>
    <row r="8" spans="1:30" ht="17.25">
      <c r="A8" s="20" t="s">
        <v>42</v>
      </c>
      <c r="B8" s="21" t="s">
        <v>43</v>
      </c>
      <c r="C8" s="30">
        <v>51316.82</v>
      </c>
      <c r="D8" s="31"/>
      <c r="E8" s="32">
        <v>1531381.29</v>
      </c>
      <c r="F8" s="33">
        <v>166190.41</v>
      </c>
      <c r="G8" s="33"/>
      <c r="H8" s="34"/>
      <c r="I8" s="35">
        <v>27710.99</v>
      </c>
      <c r="J8" s="36">
        <v>1787957</v>
      </c>
      <c r="K8" s="32">
        <v>878.4</v>
      </c>
      <c r="L8" s="33">
        <v>521436.8</v>
      </c>
      <c r="M8" s="33"/>
      <c r="N8" s="31"/>
      <c r="O8" s="32"/>
      <c r="P8" s="31"/>
      <c r="Q8" s="36">
        <v>53391.06</v>
      </c>
      <c r="R8" s="37">
        <f aca="true" t="shared" si="0" ref="R8:R30">+SUM(C8:Q8)</f>
        <v>4140262.7699999996</v>
      </c>
      <c r="S8" s="35"/>
      <c r="T8" s="37">
        <f aca="true" t="shared" si="1" ref="T8:T30">+S8</f>
        <v>0</v>
      </c>
      <c r="U8" s="35"/>
      <c r="V8" s="37">
        <f aca="true" t="shared" si="2" ref="V8:V29">+U8</f>
        <v>0</v>
      </c>
      <c r="W8" s="35">
        <v>1222360.83</v>
      </c>
      <c r="X8" s="35"/>
      <c r="Y8" s="35"/>
      <c r="Z8" s="35">
        <v>2337345.47</v>
      </c>
      <c r="AA8" s="37">
        <f aca="true" t="shared" si="3" ref="AA8:AA30">+SUM(W8:Z8)</f>
        <v>3559706.3000000003</v>
      </c>
      <c r="AB8" s="35">
        <v>119341.45</v>
      </c>
      <c r="AC8" s="37">
        <f aca="true" t="shared" si="4" ref="AC8:AC30">+AB8</f>
        <v>119341.45</v>
      </c>
      <c r="AD8" s="37">
        <f aca="true" t="shared" si="5" ref="AD8:AD30">+AC8+AA8+V8+T8+R8</f>
        <v>7819310.52</v>
      </c>
    </row>
    <row r="9" spans="1:30" ht="17.25">
      <c r="A9" s="22" t="s">
        <v>44</v>
      </c>
      <c r="B9" s="23" t="s">
        <v>45</v>
      </c>
      <c r="C9" s="38"/>
      <c r="D9" s="39"/>
      <c r="E9" s="38"/>
      <c r="F9" s="40"/>
      <c r="G9" s="40"/>
      <c r="H9" s="41"/>
      <c r="I9" s="42"/>
      <c r="J9" s="43"/>
      <c r="K9" s="38"/>
      <c r="L9" s="40"/>
      <c r="M9" s="40"/>
      <c r="N9" s="39"/>
      <c r="O9" s="38"/>
      <c r="P9" s="39"/>
      <c r="Q9" s="43"/>
      <c r="R9" s="44">
        <f t="shared" si="0"/>
        <v>0</v>
      </c>
      <c r="S9" s="42"/>
      <c r="T9" s="44">
        <f t="shared" si="1"/>
        <v>0</v>
      </c>
      <c r="U9" s="42"/>
      <c r="V9" s="45">
        <f t="shared" si="2"/>
        <v>0</v>
      </c>
      <c r="W9" s="42"/>
      <c r="X9" s="42"/>
      <c r="Y9" s="42"/>
      <c r="Z9" s="42"/>
      <c r="AA9" s="45">
        <f t="shared" si="3"/>
        <v>0</v>
      </c>
      <c r="AB9" s="42"/>
      <c r="AC9" s="45">
        <f t="shared" si="4"/>
        <v>0</v>
      </c>
      <c r="AD9" s="44">
        <f t="shared" si="5"/>
        <v>0</v>
      </c>
    </row>
    <row r="10" spans="1:30" ht="17.25">
      <c r="A10" s="22" t="s">
        <v>46</v>
      </c>
      <c r="B10" s="24" t="s">
        <v>47</v>
      </c>
      <c r="C10" s="38">
        <v>6414.62</v>
      </c>
      <c r="D10" s="39"/>
      <c r="E10" s="38">
        <v>61975.84</v>
      </c>
      <c r="F10" s="40"/>
      <c r="G10" s="40"/>
      <c r="H10" s="41"/>
      <c r="I10" s="42"/>
      <c r="J10" s="43">
        <v>433390.93</v>
      </c>
      <c r="K10" s="38"/>
      <c r="L10" s="40"/>
      <c r="M10" s="40"/>
      <c r="N10" s="39"/>
      <c r="O10" s="38"/>
      <c r="P10" s="39"/>
      <c r="Q10" s="43">
        <v>780.58</v>
      </c>
      <c r="R10" s="44">
        <f t="shared" si="0"/>
        <v>502561.97000000003</v>
      </c>
      <c r="S10" s="42"/>
      <c r="T10" s="44">
        <f t="shared" si="1"/>
        <v>0</v>
      </c>
      <c r="U10" s="42"/>
      <c r="V10" s="45">
        <f t="shared" si="2"/>
        <v>0</v>
      </c>
      <c r="W10" s="42"/>
      <c r="X10" s="42"/>
      <c r="Y10" s="42"/>
      <c r="Z10" s="42"/>
      <c r="AA10" s="45">
        <f t="shared" si="3"/>
        <v>0</v>
      </c>
      <c r="AB10" s="42">
        <v>28153.08</v>
      </c>
      <c r="AC10" s="45">
        <f t="shared" si="4"/>
        <v>28153.08</v>
      </c>
      <c r="AD10" s="44">
        <f t="shared" si="5"/>
        <v>530715.05</v>
      </c>
    </row>
    <row r="11" spans="1:30" ht="17.25">
      <c r="A11" s="22" t="s">
        <v>48</v>
      </c>
      <c r="B11" s="24" t="s">
        <v>49</v>
      </c>
      <c r="C11" s="38">
        <v>50801.86</v>
      </c>
      <c r="D11" s="39"/>
      <c r="E11" s="38">
        <v>614579.02</v>
      </c>
      <c r="F11" s="40">
        <v>63305.08</v>
      </c>
      <c r="G11" s="40"/>
      <c r="H11" s="41"/>
      <c r="I11" s="42">
        <v>108656</v>
      </c>
      <c r="J11" s="43">
        <v>88065.48</v>
      </c>
      <c r="K11" s="38"/>
      <c r="L11" s="40"/>
      <c r="M11" s="40"/>
      <c r="N11" s="39"/>
      <c r="O11" s="38"/>
      <c r="P11" s="39"/>
      <c r="Q11" s="43">
        <v>544.43</v>
      </c>
      <c r="R11" s="44">
        <f t="shared" si="0"/>
        <v>925951.87</v>
      </c>
      <c r="S11" s="42"/>
      <c r="T11" s="44">
        <f t="shared" si="1"/>
        <v>0</v>
      </c>
      <c r="U11" s="42"/>
      <c r="V11" s="45">
        <f t="shared" si="2"/>
        <v>0</v>
      </c>
      <c r="W11" s="42"/>
      <c r="X11" s="42"/>
      <c r="Y11" s="42"/>
      <c r="Z11" s="42"/>
      <c r="AA11" s="45">
        <f t="shared" si="3"/>
        <v>0</v>
      </c>
      <c r="AB11" s="42">
        <v>5851.91</v>
      </c>
      <c r="AC11" s="45">
        <f t="shared" si="4"/>
        <v>5851.91</v>
      </c>
      <c r="AD11" s="44">
        <f t="shared" si="5"/>
        <v>931803.78</v>
      </c>
    </row>
    <row r="12" spans="1:30" ht="17.25">
      <c r="A12" s="22" t="s">
        <v>50</v>
      </c>
      <c r="B12" s="24" t="s">
        <v>51</v>
      </c>
      <c r="C12" s="38"/>
      <c r="D12" s="39"/>
      <c r="E12" s="38">
        <v>48698.7</v>
      </c>
      <c r="F12" s="40">
        <v>30400</v>
      </c>
      <c r="G12" s="40"/>
      <c r="H12" s="41"/>
      <c r="I12" s="42"/>
      <c r="J12" s="43">
        <v>38414.97</v>
      </c>
      <c r="K12" s="38"/>
      <c r="L12" s="40"/>
      <c r="M12" s="40"/>
      <c r="N12" s="39"/>
      <c r="O12" s="38"/>
      <c r="P12" s="39"/>
      <c r="Q12" s="43"/>
      <c r="R12" s="44">
        <f t="shared" si="0"/>
        <v>117513.67</v>
      </c>
      <c r="S12" s="42"/>
      <c r="T12" s="44">
        <f t="shared" si="1"/>
        <v>0</v>
      </c>
      <c r="U12" s="42"/>
      <c r="V12" s="45">
        <f t="shared" si="2"/>
        <v>0</v>
      </c>
      <c r="W12" s="42"/>
      <c r="X12" s="42"/>
      <c r="Y12" s="42"/>
      <c r="Z12" s="42"/>
      <c r="AA12" s="45">
        <f t="shared" si="3"/>
        <v>0</v>
      </c>
      <c r="AB12" s="42">
        <v>2581.36</v>
      </c>
      <c r="AC12" s="45">
        <f t="shared" si="4"/>
        <v>2581.36</v>
      </c>
      <c r="AD12" s="44">
        <f t="shared" si="5"/>
        <v>120095.03</v>
      </c>
    </row>
    <row r="13" spans="1:30" ht="17.25">
      <c r="A13" s="22" t="s">
        <v>52</v>
      </c>
      <c r="B13" s="24" t="s">
        <v>53</v>
      </c>
      <c r="C13" s="38"/>
      <c r="D13" s="39"/>
      <c r="E13" s="38"/>
      <c r="F13" s="40">
        <v>8000</v>
      </c>
      <c r="G13" s="40"/>
      <c r="H13" s="41"/>
      <c r="I13" s="42"/>
      <c r="J13" s="43"/>
      <c r="K13" s="38"/>
      <c r="L13" s="40"/>
      <c r="M13" s="40"/>
      <c r="N13" s="39"/>
      <c r="O13" s="38"/>
      <c r="P13" s="39"/>
      <c r="Q13" s="43"/>
      <c r="R13" s="44">
        <f t="shared" si="0"/>
        <v>8000</v>
      </c>
      <c r="S13" s="42"/>
      <c r="T13" s="44">
        <f t="shared" si="1"/>
        <v>0</v>
      </c>
      <c r="U13" s="42"/>
      <c r="V13" s="45">
        <f t="shared" si="2"/>
        <v>0</v>
      </c>
      <c r="W13" s="42"/>
      <c r="X13" s="42"/>
      <c r="Y13" s="42"/>
      <c r="Z13" s="42"/>
      <c r="AA13" s="45">
        <f t="shared" si="3"/>
        <v>0</v>
      </c>
      <c r="AB13" s="42"/>
      <c r="AC13" s="45">
        <f t="shared" si="4"/>
        <v>0</v>
      </c>
      <c r="AD13" s="44">
        <f t="shared" si="5"/>
        <v>8000</v>
      </c>
    </row>
    <row r="14" spans="1:30" ht="17.25">
      <c r="A14" s="22" t="s">
        <v>54</v>
      </c>
      <c r="B14" s="24" t="s">
        <v>55</v>
      </c>
      <c r="C14" s="38"/>
      <c r="D14" s="39"/>
      <c r="E14" s="38"/>
      <c r="F14" s="40"/>
      <c r="G14" s="40"/>
      <c r="H14" s="41"/>
      <c r="I14" s="42"/>
      <c r="J14" s="43"/>
      <c r="K14" s="38"/>
      <c r="L14" s="40"/>
      <c r="M14" s="40"/>
      <c r="N14" s="39"/>
      <c r="O14" s="38"/>
      <c r="P14" s="39"/>
      <c r="Q14" s="43"/>
      <c r="R14" s="44">
        <f t="shared" si="0"/>
        <v>0</v>
      </c>
      <c r="S14" s="42"/>
      <c r="T14" s="44">
        <f t="shared" si="1"/>
        <v>0</v>
      </c>
      <c r="U14" s="42"/>
      <c r="V14" s="45">
        <f t="shared" si="2"/>
        <v>0</v>
      </c>
      <c r="W14" s="42"/>
      <c r="X14" s="42"/>
      <c r="Y14" s="42"/>
      <c r="Z14" s="42"/>
      <c r="AA14" s="45">
        <f t="shared" si="3"/>
        <v>0</v>
      </c>
      <c r="AB14" s="42"/>
      <c r="AC14" s="45">
        <f t="shared" si="4"/>
        <v>0</v>
      </c>
      <c r="AD14" s="44">
        <f t="shared" si="5"/>
        <v>0</v>
      </c>
    </row>
    <row r="15" spans="1:30" ht="17.25">
      <c r="A15" s="22" t="s">
        <v>56</v>
      </c>
      <c r="B15" s="24" t="s">
        <v>57</v>
      </c>
      <c r="C15" s="38"/>
      <c r="D15" s="39"/>
      <c r="E15" s="38">
        <v>30451.2</v>
      </c>
      <c r="F15" s="40"/>
      <c r="G15" s="40"/>
      <c r="H15" s="41"/>
      <c r="I15" s="42"/>
      <c r="J15" s="43"/>
      <c r="K15" s="38"/>
      <c r="L15" s="40"/>
      <c r="M15" s="40"/>
      <c r="N15" s="39"/>
      <c r="O15" s="38"/>
      <c r="P15" s="39"/>
      <c r="Q15" s="43"/>
      <c r="R15" s="44">
        <f t="shared" si="0"/>
        <v>30451.2</v>
      </c>
      <c r="S15" s="42"/>
      <c r="T15" s="44">
        <f t="shared" si="1"/>
        <v>0</v>
      </c>
      <c r="U15" s="42"/>
      <c r="V15" s="45">
        <f t="shared" si="2"/>
        <v>0</v>
      </c>
      <c r="W15" s="42"/>
      <c r="X15" s="42"/>
      <c r="Y15" s="42"/>
      <c r="Z15" s="42"/>
      <c r="AA15" s="45">
        <f t="shared" si="3"/>
        <v>0</v>
      </c>
      <c r="AB15" s="42"/>
      <c r="AC15" s="45">
        <f t="shared" si="4"/>
        <v>0</v>
      </c>
      <c r="AD15" s="44">
        <f t="shared" si="5"/>
        <v>30451.2</v>
      </c>
    </row>
    <row r="16" spans="1:30" ht="17.25">
      <c r="A16" s="22" t="s">
        <v>58</v>
      </c>
      <c r="B16" s="24" t="s">
        <v>59</v>
      </c>
      <c r="C16" s="38"/>
      <c r="D16" s="39"/>
      <c r="E16" s="38">
        <v>4158825.09</v>
      </c>
      <c r="F16" s="40">
        <v>7698.4</v>
      </c>
      <c r="G16" s="40"/>
      <c r="H16" s="41"/>
      <c r="I16" s="42"/>
      <c r="J16" s="43">
        <v>30572.12</v>
      </c>
      <c r="K16" s="38"/>
      <c r="L16" s="40"/>
      <c r="M16" s="40"/>
      <c r="N16" s="39"/>
      <c r="O16" s="38"/>
      <c r="P16" s="39"/>
      <c r="Q16" s="43">
        <v>46068.05</v>
      </c>
      <c r="R16" s="44">
        <f t="shared" si="0"/>
        <v>4243163.659999999</v>
      </c>
      <c r="S16" s="42"/>
      <c r="T16" s="44">
        <f t="shared" si="1"/>
        <v>0</v>
      </c>
      <c r="U16" s="42"/>
      <c r="V16" s="45">
        <f t="shared" si="2"/>
        <v>0</v>
      </c>
      <c r="W16" s="42"/>
      <c r="X16" s="42"/>
      <c r="Y16" s="42"/>
      <c r="Z16" s="42"/>
      <c r="AA16" s="45">
        <f t="shared" si="3"/>
        <v>0</v>
      </c>
      <c r="AB16" s="42">
        <v>1969.16</v>
      </c>
      <c r="AC16" s="45">
        <f t="shared" si="4"/>
        <v>1969.16</v>
      </c>
      <c r="AD16" s="44">
        <f t="shared" si="5"/>
        <v>4245132.819999999</v>
      </c>
    </row>
    <row r="17" spans="1:30" ht="17.25">
      <c r="A17" s="22" t="s">
        <v>60</v>
      </c>
      <c r="B17" s="24" t="s">
        <v>61</v>
      </c>
      <c r="C17" s="38"/>
      <c r="D17" s="39"/>
      <c r="E17" s="38">
        <v>565976.98</v>
      </c>
      <c r="F17" s="40">
        <v>40.71</v>
      </c>
      <c r="G17" s="40"/>
      <c r="H17" s="41"/>
      <c r="I17" s="42">
        <v>10441.43</v>
      </c>
      <c r="J17" s="43"/>
      <c r="K17" s="38"/>
      <c r="L17" s="40"/>
      <c r="M17" s="40"/>
      <c r="N17" s="39"/>
      <c r="O17" s="38"/>
      <c r="P17" s="39"/>
      <c r="Q17" s="43"/>
      <c r="R17" s="44">
        <f t="shared" si="0"/>
        <v>576459.12</v>
      </c>
      <c r="S17" s="42"/>
      <c r="T17" s="44">
        <f t="shared" si="1"/>
        <v>0</v>
      </c>
      <c r="U17" s="42"/>
      <c r="V17" s="45">
        <f t="shared" si="2"/>
        <v>0</v>
      </c>
      <c r="W17" s="42"/>
      <c r="X17" s="42"/>
      <c r="Y17" s="42"/>
      <c r="Z17" s="42"/>
      <c r="AA17" s="45">
        <f t="shared" si="3"/>
        <v>0</v>
      </c>
      <c r="AB17" s="42"/>
      <c r="AC17" s="45">
        <f t="shared" si="4"/>
        <v>0</v>
      </c>
      <c r="AD17" s="44">
        <f t="shared" si="5"/>
        <v>576459.12</v>
      </c>
    </row>
    <row r="18" spans="1:30" ht="17.25">
      <c r="A18" s="22" t="s">
        <v>62</v>
      </c>
      <c r="B18" s="24" t="s">
        <v>63</v>
      </c>
      <c r="C18" s="38"/>
      <c r="D18" s="39"/>
      <c r="E18" s="38"/>
      <c r="F18" s="40"/>
      <c r="G18" s="40"/>
      <c r="H18" s="41"/>
      <c r="I18" s="42"/>
      <c r="J18" s="43"/>
      <c r="K18" s="38"/>
      <c r="L18" s="40"/>
      <c r="M18" s="40"/>
      <c r="N18" s="39"/>
      <c r="O18" s="38"/>
      <c r="P18" s="39"/>
      <c r="Q18" s="43"/>
      <c r="R18" s="44">
        <f t="shared" si="0"/>
        <v>0</v>
      </c>
      <c r="S18" s="42"/>
      <c r="T18" s="44">
        <f t="shared" si="1"/>
        <v>0</v>
      </c>
      <c r="U18" s="42"/>
      <c r="V18" s="45">
        <f t="shared" si="2"/>
        <v>0</v>
      </c>
      <c r="W18" s="42"/>
      <c r="X18" s="42"/>
      <c r="Y18" s="42"/>
      <c r="Z18" s="42"/>
      <c r="AA18" s="45">
        <f t="shared" si="3"/>
        <v>0</v>
      </c>
      <c r="AB18" s="42"/>
      <c r="AC18" s="45">
        <f t="shared" si="4"/>
        <v>0</v>
      </c>
      <c r="AD18" s="44">
        <f t="shared" si="5"/>
        <v>0</v>
      </c>
    </row>
    <row r="19" spans="1:30" ht="17.25">
      <c r="A19" s="22" t="s">
        <v>64</v>
      </c>
      <c r="B19" s="24" t="s">
        <v>65</v>
      </c>
      <c r="C19" s="38">
        <v>3316.25</v>
      </c>
      <c r="D19" s="39"/>
      <c r="E19" s="38">
        <v>1014979.58</v>
      </c>
      <c r="F19" s="40">
        <v>379457.68</v>
      </c>
      <c r="G19" s="40"/>
      <c r="H19" s="41"/>
      <c r="I19" s="42">
        <v>10996.8</v>
      </c>
      <c r="J19" s="43">
        <v>260560.46</v>
      </c>
      <c r="K19" s="38"/>
      <c r="L19" s="40"/>
      <c r="M19" s="40"/>
      <c r="N19" s="39"/>
      <c r="O19" s="38"/>
      <c r="P19" s="39"/>
      <c r="Q19" s="43"/>
      <c r="R19" s="44">
        <f t="shared" si="0"/>
        <v>1669310.77</v>
      </c>
      <c r="S19" s="42"/>
      <c r="T19" s="44">
        <f t="shared" si="1"/>
        <v>0</v>
      </c>
      <c r="U19" s="42"/>
      <c r="V19" s="45">
        <f t="shared" si="2"/>
        <v>0</v>
      </c>
      <c r="W19" s="42"/>
      <c r="X19" s="42"/>
      <c r="Y19" s="42"/>
      <c r="Z19" s="42"/>
      <c r="AA19" s="45">
        <f t="shared" si="3"/>
        <v>0</v>
      </c>
      <c r="AB19" s="42">
        <v>17562.27</v>
      </c>
      <c r="AC19" s="45">
        <f t="shared" si="4"/>
        <v>17562.27</v>
      </c>
      <c r="AD19" s="44">
        <f t="shared" si="5"/>
        <v>1686873.04</v>
      </c>
    </row>
    <row r="20" spans="1:30" ht="17.25">
      <c r="A20" s="22" t="s">
        <v>66</v>
      </c>
      <c r="B20" s="25" t="s">
        <v>67</v>
      </c>
      <c r="C20" s="38"/>
      <c r="D20" s="39"/>
      <c r="E20" s="38"/>
      <c r="F20" s="40"/>
      <c r="G20" s="40"/>
      <c r="H20" s="41"/>
      <c r="I20" s="42"/>
      <c r="J20" s="43"/>
      <c r="K20" s="38"/>
      <c r="L20" s="40"/>
      <c r="M20" s="40"/>
      <c r="N20" s="39"/>
      <c r="O20" s="38"/>
      <c r="P20" s="39"/>
      <c r="Q20" s="43"/>
      <c r="R20" s="44">
        <f t="shared" si="0"/>
        <v>0</v>
      </c>
      <c r="S20" s="42"/>
      <c r="T20" s="44">
        <f t="shared" si="1"/>
        <v>0</v>
      </c>
      <c r="U20" s="42"/>
      <c r="V20" s="45">
        <f t="shared" si="2"/>
        <v>0</v>
      </c>
      <c r="W20" s="42"/>
      <c r="X20" s="42"/>
      <c r="Y20" s="42"/>
      <c r="Z20" s="42"/>
      <c r="AA20" s="45">
        <f t="shared" si="3"/>
        <v>0</v>
      </c>
      <c r="AB20" s="42"/>
      <c r="AC20" s="45">
        <f t="shared" si="4"/>
        <v>0</v>
      </c>
      <c r="AD20" s="44">
        <f t="shared" si="5"/>
        <v>0</v>
      </c>
    </row>
    <row r="21" spans="1:30" ht="17.25">
      <c r="A21" s="22" t="s">
        <v>68</v>
      </c>
      <c r="B21" s="25" t="s">
        <v>69</v>
      </c>
      <c r="C21" s="38"/>
      <c r="D21" s="39"/>
      <c r="E21" s="38">
        <v>21608.09</v>
      </c>
      <c r="F21" s="40">
        <v>14404.08</v>
      </c>
      <c r="G21" s="40"/>
      <c r="H21" s="41"/>
      <c r="I21" s="42"/>
      <c r="J21" s="43">
        <v>37243.74</v>
      </c>
      <c r="K21" s="38"/>
      <c r="L21" s="40"/>
      <c r="M21" s="40"/>
      <c r="N21" s="39"/>
      <c r="O21" s="38"/>
      <c r="P21" s="39"/>
      <c r="Q21" s="43"/>
      <c r="R21" s="44">
        <f t="shared" si="0"/>
        <v>73255.91</v>
      </c>
      <c r="S21" s="42"/>
      <c r="T21" s="44">
        <f t="shared" si="1"/>
        <v>0</v>
      </c>
      <c r="U21" s="42"/>
      <c r="V21" s="45">
        <f t="shared" si="2"/>
        <v>0</v>
      </c>
      <c r="W21" s="42"/>
      <c r="X21" s="42"/>
      <c r="Y21" s="42"/>
      <c r="Z21" s="42"/>
      <c r="AA21" s="45">
        <f t="shared" si="3"/>
        <v>0</v>
      </c>
      <c r="AB21" s="42">
        <v>2731.33</v>
      </c>
      <c r="AC21" s="45">
        <f t="shared" si="4"/>
        <v>2731.33</v>
      </c>
      <c r="AD21" s="44">
        <f t="shared" si="5"/>
        <v>75987.24</v>
      </c>
    </row>
    <row r="22" spans="1:30" ht="17.25">
      <c r="A22" s="22" t="s">
        <v>70</v>
      </c>
      <c r="B22" s="25" t="s">
        <v>71</v>
      </c>
      <c r="C22" s="38"/>
      <c r="D22" s="39"/>
      <c r="E22" s="38"/>
      <c r="F22" s="40"/>
      <c r="G22" s="40"/>
      <c r="H22" s="41"/>
      <c r="I22" s="42"/>
      <c r="J22" s="43"/>
      <c r="K22" s="38"/>
      <c r="L22" s="40"/>
      <c r="M22" s="40"/>
      <c r="N22" s="39"/>
      <c r="O22" s="38"/>
      <c r="P22" s="39"/>
      <c r="Q22" s="43"/>
      <c r="R22" s="44">
        <f t="shared" si="0"/>
        <v>0</v>
      </c>
      <c r="S22" s="42"/>
      <c r="T22" s="44">
        <f t="shared" si="1"/>
        <v>0</v>
      </c>
      <c r="U22" s="42"/>
      <c r="V22" s="45">
        <f t="shared" si="2"/>
        <v>0</v>
      </c>
      <c r="W22" s="42"/>
      <c r="X22" s="42"/>
      <c r="Y22" s="42"/>
      <c r="Z22" s="42"/>
      <c r="AA22" s="45">
        <f t="shared" si="3"/>
        <v>0</v>
      </c>
      <c r="AB22" s="42"/>
      <c r="AC22" s="45">
        <f t="shared" si="4"/>
        <v>0</v>
      </c>
      <c r="AD22" s="44">
        <f t="shared" si="5"/>
        <v>0</v>
      </c>
    </row>
    <row r="23" spans="1:30" ht="17.25">
      <c r="A23" s="22" t="s">
        <v>72</v>
      </c>
      <c r="B23" s="25" t="s">
        <v>73</v>
      </c>
      <c r="C23" s="38">
        <v>3000</v>
      </c>
      <c r="D23" s="39"/>
      <c r="E23" s="38">
        <v>35314.3</v>
      </c>
      <c r="F23" s="40">
        <v>3000</v>
      </c>
      <c r="G23" s="46"/>
      <c r="H23" s="39"/>
      <c r="I23" s="42"/>
      <c r="J23" s="43"/>
      <c r="K23" s="38"/>
      <c r="L23" s="40"/>
      <c r="M23" s="40"/>
      <c r="N23" s="39"/>
      <c r="O23" s="38"/>
      <c r="P23" s="39"/>
      <c r="Q23" s="43"/>
      <c r="R23" s="44">
        <f t="shared" si="0"/>
        <v>41314.3</v>
      </c>
      <c r="S23" s="42"/>
      <c r="T23" s="44">
        <f t="shared" si="1"/>
        <v>0</v>
      </c>
      <c r="U23" s="42"/>
      <c r="V23" s="45">
        <f t="shared" si="2"/>
        <v>0</v>
      </c>
      <c r="W23" s="42"/>
      <c r="X23" s="42"/>
      <c r="Y23" s="42"/>
      <c r="Z23" s="42"/>
      <c r="AA23" s="45">
        <f t="shared" si="3"/>
        <v>0</v>
      </c>
      <c r="AB23" s="42"/>
      <c r="AC23" s="45">
        <f t="shared" si="4"/>
        <v>0</v>
      </c>
      <c r="AD23" s="44">
        <f t="shared" si="5"/>
        <v>41314.3</v>
      </c>
    </row>
    <row r="24" spans="1:30" ht="17.25">
      <c r="A24" s="22" t="s">
        <v>74</v>
      </c>
      <c r="B24" s="25" t="s">
        <v>75</v>
      </c>
      <c r="C24" s="38"/>
      <c r="D24" s="39"/>
      <c r="E24" s="38"/>
      <c r="F24" s="40"/>
      <c r="G24" s="40"/>
      <c r="H24" s="41"/>
      <c r="I24" s="42"/>
      <c r="J24" s="43"/>
      <c r="K24" s="38"/>
      <c r="L24" s="40"/>
      <c r="M24" s="40"/>
      <c r="N24" s="39"/>
      <c r="O24" s="38"/>
      <c r="P24" s="39"/>
      <c r="Q24" s="43"/>
      <c r="R24" s="44">
        <f t="shared" si="0"/>
        <v>0</v>
      </c>
      <c r="S24" s="42"/>
      <c r="T24" s="44">
        <f t="shared" si="1"/>
        <v>0</v>
      </c>
      <c r="U24" s="42"/>
      <c r="V24" s="45">
        <f t="shared" si="2"/>
        <v>0</v>
      </c>
      <c r="W24" s="42"/>
      <c r="X24" s="42"/>
      <c r="Y24" s="42"/>
      <c r="Z24" s="42"/>
      <c r="AA24" s="45">
        <f t="shared" si="3"/>
        <v>0</v>
      </c>
      <c r="AB24" s="42"/>
      <c r="AC24" s="45">
        <f t="shared" si="4"/>
        <v>0</v>
      </c>
      <c r="AD24" s="44">
        <f t="shared" si="5"/>
        <v>0</v>
      </c>
    </row>
    <row r="25" spans="1:30" ht="17.25">
      <c r="A25" s="22" t="s">
        <v>76</v>
      </c>
      <c r="B25" s="25" t="s">
        <v>77</v>
      </c>
      <c r="C25" s="38"/>
      <c r="D25" s="39"/>
      <c r="E25" s="38"/>
      <c r="F25" s="40"/>
      <c r="G25" s="40"/>
      <c r="H25" s="41"/>
      <c r="I25" s="42"/>
      <c r="J25" s="43"/>
      <c r="K25" s="38"/>
      <c r="L25" s="40"/>
      <c r="M25" s="40"/>
      <c r="N25" s="39"/>
      <c r="O25" s="38"/>
      <c r="P25" s="39"/>
      <c r="Q25" s="43"/>
      <c r="R25" s="44">
        <f t="shared" si="0"/>
        <v>0</v>
      </c>
      <c r="S25" s="42"/>
      <c r="T25" s="44">
        <f t="shared" si="1"/>
        <v>0</v>
      </c>
      <c r="U25" s="42"/>
      <c r="V25" s="45">
        <f t="shared" si="2"/>
        <v>0</v>
      </c>
      <c r="W25" s="42"/>
      <c r="X25" s="42"/>
      <c r="Y25" s="42"/>
      <c r="Z25" s="42"/>
      <c r="AA25" s="45">
        <f t="shared" si="3"/>
        <v>0</v>
      </c>
      <c r="AB25" s="42"/>
      <c r="AC25" s="45">
        <f t="shared" si="4"/>
        <v>0</v>
      </c>
      <c r="AD25" s="44">
        <f t="shared" si="5"/>
        <v>0</v>
      </c>
    </row>
    <row r="26" spans="1:30" ht="17.25">
      <c r="A26" s="22" t="s">
        <v>78</v>
      </c>
      <c r="B26" s="25" t="s">
        <v>79</v>
      </c>
      <c r="C26" s="38"/>
      <c r="D26" s="39"/>
      <c r="E26" s="38"/>
      <c r="F26" s="40"/>
      <c r="G26" s="40"/>
      <c r="H26" s="41"/>
      <c r="I26" s="42"/>
      <c r="J26" s="43"/>
      <c r="K26" s="38"/>
      <c r="L26" s="40"/>
      <c r="M26" s="40"/>
      <c r="N26" s="39"/>
      <c r="O26" s="38"/>
      <c r="P26" s="39"/>
      <c r="Q26" s="43"/>
      <c r="R26" s="44">
        <f t="shared" si="0"/>
        <v>0</v>
      </c>
      <c r="S26" s="42"/>
      <c r="T26" s="44">
        <f t="shared" si="1"/>
        <v>0</v>
      </c>
      <c r="U26" s="42"/>
      <c r="V26" s="45">
        <f t="shared" si="2"/>
        <v>0</v>
      </c>
      <c r="W26" s="42"/>
      <c r="X26" s="42"/>
      <c r="Y26" s="42"/>
      <c r="Z26" s="42"/>
      <c r="AA26" s="45">
        <f t="shared" si="3"/>
        <v>0</v>
      </c>
      <c r="AB26" s="42"/>
      <c r="AC26" s="45">
        <f t="shared" si="4"/>
        <v>0</v>
      </c>
      <c r="AD26" s="44">
        <f t="shared" si="5"/>
        <v>0</v>
      </c>
    </row>
    <row r="27" spans="1:30" ht="17.25">
      <c r="A27" s="22" t="s">
        <v>80</v>
      </c>
      <c r="B27" s="25" t="s">
        <v>81</v>
      </c>
      <c r="C27" s="38"/>
      <c r="D27" s="39"/>
      <c r="E27" s="38"/>
      <c r="F27" s="40"/>
      <c r="G27" s="40"/>
      <c r="H27" s="41"/>
      <c r="I27" s="42"/>
      <c r="J27" s="43"/>
      <c r="K27" s="38"/>
      <c r="L27" s="40"/>
      <c r="M27" s="40"/>
      <c r="N27" s="39">
        <v>346973.35</v>
      </c>
      <c r="O27" s="38">
        <v>126333.29</v>
      </c>
      <c r="P27" s="39"/>
      <c r="Q27" s="43"/>
      <c r="R27" s="44">
        <f t="shared" si="0"/>
        <v>473306.63999999996</v>
      </c>
      <c r="S27" s="42"/>
      <c r="T27" s="44">
        <f t="shared" si="1"/>
        <v>0</v>
      </c>
      <c r="U27" s="42"/>
      <c r="V27" s="45">
        <f t="shared" si="2"/>
        <v>0</v>
      </c>
      <c r="W27" s="42">
        <v>3384649.81</v>
      </c>
      <c r="X27" s="42"/>
      <c r="Y27" s="42"/>
      <c r="Z27" s="42"/>
      <c r="AA27" s="45">
        <f t="shared" si="3"/>
        <v>3384649.81</v>
      </c>
      <c r="AB27" s="42"/>
      <c r="AC27" s="45">
        <f t="shared" si="4"/>
        <v>0</v>
      </c>
      <c r="AD27" s="44">
        <f t="shared" si="5"/>
        <v>3857956.45</v>
      </c>
    </row>
    <row r="28" spans="1:30" ht="17.25">
      <c r="A28" s="22" t="s">
        <v>82</v>
      </c>
      <c r="B28" s="25" t="s">
        <v>83</v>
      </c>
      <c r="C28" s="38"/>
      <c r="D28" s="39"/>
      <c r="E28" s="38"/>
      <c r="F28" s="40"/>
      <c r="G28" s="40"/>
      <c r="H28" s="41"/>
      <c r="I28" s="42"/>
      <c r="J28" s="43"/>
      <c r="K28" s="38"/>
      <c r="L28" s="40"/>
      <c r="M28" s="40"/>
      <c r="N28" s="39"/>
      <c r="O28" s="38"/>
      <c r="P28" s="39"/>
      <c r="Q28" s="43"/>
      <c r="R28" s="44">
        <f t="shared" si="0"/>
        <v>0</v>
      </c>
      <c r="S28" s="42">
        <v>33831.61</v>
      </c>
      <c r="T28" s="44">
        <f t="shared" si="1"/>
        <v>33831.61</v>
      </c>
      <c r="U28" s="42"/>
      <c r="V28" s="45">
        <f t="shared" si="2"/>
        <v>0</v>
      </c>
      <c r="W28" s="42"/>
      <c r="X28" s="42"/>
      <c r="Y28" s="42"/>
      <c r="Z28" s="42"/>
      <c r="AA28" s="45">
        <f t="shared" si="3"/>
        <v>0</v>
      </c>
      <c r="AB28" s="42"/>
      <c r="AC28" s="45">
        <f t="shared" si="4"/>
        <v>0</v>
      </c>
      <c r="AD28" s="44">
        <f t="shared" si="5"/>
        <v>33831.61</v>
      </c>
    </row>
    <row r="29" spans="1:30" ht="17.25">
      <c r="A29" s="22" t="s">
        <v>84</v>
      </c>
      <c r="B29" s="25" t="s">
        <v>85</v>
      </c>
      <c r="C29" s="38"/>
      <c r="D29" s="39"/>
      <c r="E29" s="38"/>
      <c r="F29" s="40"/>
      <c r="G29" s="40"/>
      <c r="H29" s="41"/>
      <c r="I29" s="42"/>
      <c r="J29" s="43"/>
      <c r="K29" s="38"/>
      <c r="L29" s="40"/>
      <c r="M29" s="40"/>
      <c r="N29" s="39"/>
      <c r="O29" s="38"/>
      <c r="P29" s="39"/>
      <c r="Q29" s="43"/>
      <c r="R29" s="44">
        <f t="shared" si="0"/>
        <v>0</v>
      </c>
      <c r="S29" s="42"/>
      <c r="T29" s="44">
        <f t="shared" si="1"/>
        <v>0</v>
      </c>
      <c r="U29" s="42"/>
      <c r="V29" s="45">
        <f t="shared" si="2"/>
        <v>0</v>
      </c>
      <c r="W29" s="42"/>
      <c r="X29" s="42"/>
      <c r="Y29" s="42"/>
      <c r="Z29" s="42"/>
      <c r="AA29" s="45">
        <f t="shared" si="3"/>
        <v>0</v>
      </c>
      <c r="AB29" s="42"/>
      <c r="AC29" s="45">
        <f t="shared" si="4"/>
        <v>0</v>
      </c>
      <c r="AD29" s="44">
        <f t="shared" si="5"/>
        <v>0</v>
      </c>
    </row>
    <row r="30" spans="1:30" ht="18" thickBot="1">
      <c r="A30" s="26" t="s">
        <v>86</v>
      </c>
      <c r="B30" s="27" t="s">
        <v>87</v>
      </c>
      <c r="C30" s="47"/>
      <c r="D30" s="48"/>
      <c r="E30" s="49"/>
      <c r="F30" s="50"/>
      <c r="G30" s="50"/>
      <c r="H30" s="51"/>
      <c r="I30" s="52"/>
      <c r="J30" s="48"/>
      <c r="K30" s="49"/>
      <c r="L30" s="50"/>
      <c r="M30" s="50"/>
      <c r="N30" s="53"/>
      <c r="O30" s="49"/>
      <c r="P30" s="53"/>
      <c r="Q30" s="48"/>
      <c r="R30" s="54">
        <f t="shared" si="0"/>
        <v>0</v>
      </c>
      <c r="S30" s="52"/>
      <c r="T30" s="54">
        <f t="shared" si="1"/>
        <v>0</v>
      </c>
      <c r="U30" s="52"/>
      <c r="V30" s="55">
        <f>+U30</f>
        <v>0</v>
      </c>
      <c r="W30" s="52"/>
      <c r="X30" s="52"/>
      <c r="Y30" s="52"/>
      <c r="Z30" s="52"/>
      <c r="AA30" s="55">
        <f t="shared" si="3"/>
        <v>0</v>
      </c>
      <c r="AB30" s="52"/>
      <c r="AC30" s="55">
        <f t="shared" si="4"/>
        <v>0</v>
      </c>
      <c r="AD30" s="54">
        <f t="shared" si="5"/>
        <v>0</v>
      </c>
    </row>
    <row r="31" spans="1:30" ht="18" thickBot="1">
      <c r="A31" s="26"/>
      <c r="B31" s="57"/>
      <c r="C31" s="48"/>
      <c r="D31" s="48"/>
      <c r="E31" s="49"/>
      <c r="F31" s="50"/>
      <c r="G31" s="50"/>
      <c r="H31" s="51"/>
      <c r="I31" s="52"/>
      <c r="J31" s="48"/>
      <c r="K31" s="49"/>
      <c r="L31" s="50"/>
      <c r="M31" s="50"/>
      <c r="N31" s="53"/>
      <c r="O31" s="49"/>
      <c r="P31" s="53"/>
      <c r="Q31" s="48"/>
      <c r="R31" s="54">
        <f>+SUM(C31:Q31)</f>
        <v>0</v>
      </c>
      <c r="S31" s="52"/>
      <c r="T31" s="54">
        <f>+S31</f>
        <v>0</v>
      </c>
      <c r="U31" s="52"/>
      <c r="V31" s="55">
        <f>+U31</f>
        <v>0</v>
      </c>
      <c r="W31" s="52"/>
      <c r="X31" s="52"/>
      <c r="Y31" s="52"/>
      <c r="Z31" s="52"/>
      <c r="AA31" s="55">
        <f>+SUM(W31:Z31)</f>
        <v>0</v>
      </c>
      <c r="AB31" s="52"/>
      <c r="AC31" s="55">
        <f>+AB31</f>
        <v>0</v>
      </c>
      <c r="AD31" s="54">
        <f>+AC31+AA31+V31+T31+R31</f>
        <v>0</v>
      </c>
    </row>
    <row r="32" spans="1:30" ht="18" thickBot="1">
      <c r="A32" s="28"/>
      <c r="B32" s="29" t="s">
        <v>88</v>
      </c>
      <c r="C32" s="56">
        <f>SUM(C8:C31)</f>
        <v>114849.55</v>
      </c>
      <c r="D32" s="56">
        <f aca="true" t="shared" si="6" ref="D32:AD32">SUM(D8:D31)</f>
        <v>0</v>
      </c>
      <c r="E32" s="56">
        <f t="shared" si="6"/>
        <v>8083790.090000001</v>
      </c>
      <c r="F32" s="56">
        <f t="shared" si="6"/>
        <v>672496.36</v>
      </c>
      <c r="G32" s="56">
        <f t="shared" si="6"/>
        <v>0</v>
      </c>
      <c r="H32" s="56">
        <f t="shared" si="6"/>
        <v>0</v>
      </c>
      <c r="I32" s="56">
        <f t="shared" si="6"/>
        <v>157805.21999999997</v>
      </c>
      <c r="J32" s="56">
        <f t="shared" si="6"/>
        <v>2676204.7000000007</v>
      </c>
      <c r="K32" s="56">
        <f t="shared" si="6"/>
        <v>878.4</v>
      </c>
      <c r="L32" s="56">
        <f t="shared" si="6"/>
        <v>521436.8</v>
      </c>
      <c r="M32" s="56">
        <f t="shared" si="6"/>
        <v>0</v>
      </c>
      <c r="N32" s="56">
        <f t="shared" si="6"/>
        <v>346973.35</v>
      </c>
      <c r="O32" s="56">
        <f t="shared" si="6"/>
        <v>126333.29</v>
      </c>
      <c r="P32" s="56">
        <f t="shared" si="6"/>
        <v>0</v>
      </c>
      <c r="Q32" s="56">
        <f t="shared" si="6"/>
        <v>100784.12</v>
      </c>
      <c r="R32" s="56">
        <f t="shared" si="6"/>
        <v>12801551.879999999</v>
      </c>
      <c r="S32" s="56">
        <f t="shared" si="6"/>
        <v>33831.61</v>
      </c>
      <c r="T32" s="56">
        <f t="shared" si="6"/>
        <v>33831.61</v>
      </c>
      <c r="U32" s="56">
        <f t="shared" si="6"/>
        <v>0</v>
      </c>
      <c r="V32" s="56">
        <f t="shared" si="6"/>
        <v>0</v>
      </c>
      <c r="W32" s="56">
        <f t="shared" si="6"/>
        <v>4607010.640000001</v>
      </c>
      <c r="X32" s="56">
        <f t="shared" si="6"/>
        <v>0</v>
      </c>
      <c r="Y32" s="56">
        <f t="shared" si="6"/>
        <v>0</v>
      </c>
      <c r="Z32" s="56">
        <f t="shared" si="6"/>
        <v>2337345.47</v>
      </c>
      <c r="AA32" s="56">
        <f t="shared" si="6"/>
        <v>6944356.11</v>
      </c>
      <c r="AB32" s="56">
        <f t="shared" si="6"/>
        <v>178190.55999999997</v>
      </c>
      <c r="AC32" s="56">
        <f t="shared" si="6"/>
        <v>178190.55999999997</v>
      </c>
      <c r="AD32" s="56">
        <f t="shared" si="6"/>
        <v>19957930.16</v>
      </c>
    </row>
  </sheetData>
  <sheetProtection/>
  <mergeCells count="21">
    <mergeCell ref="V6:V7"/>
    <mergeCell ref="G2:R2"/>
    <mergeCell ref="T2:AD2"/>
    <mergeCell ref="C4:R4"/>
    <mergeCell ref="S4:AD4"/>
    <mergeCell ref="AD5:AD7"/>
    <mergeCell ref="T6:T7"/>
    <mergeCell ref="C6:D6"/>
    <mergeCell ref="AB5:AC5"/>
    <mergeCell ref="AA6:AA7"/>
    <mergeCell ref="W6:Z6"/>
    <mergeCell ref="A5:B7"/>
    <mergeCell ref="C5:R5"/>
    <mergeCell ref="S5:T5"/>
    <mergeCell ref="U5:V5"/>
    <mergeCell ref="AC6:AC7"/>
    <mergeCell ref="R6:R7"/>
    <mergeCell ref="W5:AA5"/>
    <mergeCell ref="E6:H6"/>
    <mergeCell ref="K6:N6"/>
    <mergeCell ref="O6:P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Braglia</dc:creator>
  <cp:keywords/>
  <dc:description/>
  <cp:lastModifiedBy>Pastore Giulia</cp:lastModifiedBy>
  <cp:lastPrinted>2018-04-24T15:36:48Z</cp:lastPrinted>
  <dcterms:created xsi:type="dcterms:W3CDTF">2017-02-06T15:57:56Z</dcterms:created>
  <dcterms:modified xsi:type="dcterms:W3CDTF">2018-04-24T15:37:15Z</dcterms:modified>
  <cp:category/>
  <cp:version/>
  <cp:contentType/>
  <cp:contentStatus/>
</cp:coreProperties>
</file>